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545" windowWidth="15120" windowHeight="6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Лист1!$A$1:$E$70</definedName>
  </definedNames>
  <calcPr calcId="145621"/>
</workbook>
</file>

<file path=xl/calcChain.xml><?xml version="1.0" encoding="utf-8"?>
<calcChain xmlns="http://schemas.openxmlformats.org/spreadsheetml/2006/main">
  <c r="D63" i="1" l="1"/>
  <c r="C63" i="1"/>
  <c r="E64" i="1"/>
  <c r="C26" i="1" l="1"/>
  <c r="D21" i="1"/>
  <c r="C51" i="1"/>
  <c r="C36" i="1"/>
  <c r="C30" i="1"/>
  <c r="C21" i="1"/>
  <c r="C10" i="1"/>
  <c r="D36" i="1"/>
  <c r="E50" i="1"/>
  <c r="E28" i="1"/>
  <c r="D10" i="1" l="1"/>
  <c r="D30" i="1" l="1"/>
  <c r="D26" i="1"/>
  <c r="E12" i="1"/>
  <c r="E20" i="1" l="1"/>
  <c r="E31" i="1"/>
  <c r="E32" i="1"/>
  <c r="E11" i="1"/>
  <c r="E10" i="1"/>
  <c r="E19" i="1" l="1"/>
  <c r="E29" i="1" l="1"/>
  <c r="E53" i="1" l="1"/>
  <c r="E45" i="1"/>
  <c r="G8" i="1"/>
  <c r="E40" i="1"/>
  <c r="D8" i="1" l="1"/>
  <c r="F26" i="1"/>
  <c r="E21" i="1"/>
  <c r="H8" i="1"/>
  <c r="E25" i="1"/>
  <c r="E49" i="1"/>
  <c r="D61" i="1"/>
  <c r="C61" i="1"/>
  <c r="E65" i="1"/>
  <c r="D51" i="1"/>
  <c r="E23" i="1"/>
  <c r="E24" i="1"/>
  <c r="E42" i="1"/>
  <c r="E44" i="1"/>
  <c r="E17" i="1"/>
  <c r="E16" i="1"/>
  <c r="E15" i="1"/>
  <c r="E13" i="1"/>
  <c r="E14" i="1"/>
  <c r="E18" i="1"/>
  <c r="E43" i="1"/>
  <c r="E22" i="1"/>
  <c r="E27" i="1"/>
  <c r="E33" i="1"/>
  <c r="E37" i="1"/>
  <c r="E38" i="1"/>
  <c r="E39" i="1"/>
  <c r="E41" i="1"/>
  <c r="E46" i="1"/>
  <c r="E47" i="1"/>
  <c r="E48" i="1"/>
  <c r="E52" i="1"/>
  <c r="E54" i="1"/>
  <c r="E55" i="1"/>
  <c r="E56" i="1"/>
  <c r="E57" i="1"/>
  <c r="E58" i="1"/>
  <c r="E59" i="1"/>
  <c r="E60" i="1"/>
  <c r="C8" i="1" l="1"/>
  <c r="E63" i="1"/>
  <c r="F21" i="1"/>
  <c r="E26" i="1"/>
  <c r="G26" i="1"/>
  <c r="G21" i="1"/>
  <c r="E36" i="1"/>
  <c r="E61" i="1"/>
  <c r="E51" i="1"/>
  <c r="D34" i="1"/>
  <c r="D7" i="1" s="1"/>
  <c r="H7" i="1" s="1"/>
  <c r="C34" i="1"/>
  <c r="C7" i="1" s="1"/>
  <c r="G7" i="1" s="1"/>
  <c r="E30" i="1"/>
  <c r="E8" i="1"/>
  <c r="E34" i="1" l="1"/>
  <c r="E7" i="1" l="1"/>
</calcChain>
</file>

<file path=xl/sharedStrings.xml><?xml version="1.0" encoding="utf-8"?>
<sst xmlns="http://schemas.openxmlformats.org/spreadsheetml/2006/main" count="112" uniqueCount="109">
  <si>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</si>
  <si>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</si>
  <si>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</si>
  <si>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</si>
  <si>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</si>
  <si>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</si>
  <si>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</si>
  <si>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</si>
  <si>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</si>
  <si>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</si>
  <si>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</si>
  <si>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</si>
  <si>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</si>
  <si>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</si>
  <si>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</si>
  <si>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</si>
  <si>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</si>
  <si>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</si>
  <si>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</si>
  <si>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</si>
  <si>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</si>
  <si>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</si>
  <si>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</si>
  <si>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</si>
  <si>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</si>
  <si>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</si>
  <si>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</si>
  <si>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</si>
  <si>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</si>
  <si>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</si>
  <si>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</si>
  <si>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</si>
  <si>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</si>
  <si>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</si>
  <si>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</si>
  <si>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</si>
  <si>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</si>
  <si>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</si>
  <si>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</si>
  <si>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</si>
  <si>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</si>
  <si>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</si>
  <si>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</si>
  <si>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</si>
  <si>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</si>
  <si>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</si>
  <si>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</si>
  <si>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</si>
  <si>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</si>
  <si>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</si>
  <si>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</si>
  <si>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</si>
  <si>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</si>
  <si>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</si>
  <si>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</si>
  <si>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</si>
  <si>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</si>
  <si>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</si>
  <si>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</si>
  <si>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</si>
  <si>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</si>
  <si>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</si>
  <si>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</si>
  <si>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</si>
  <si>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</si>
  <si>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</si>
  <si>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</si>
  <si>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</si>
  <si>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</si>
  <si>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</si>
  <si>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</si>
  <si>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</si>
  <si>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</si>
  <si>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</si>
  <si>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</si>
  <si>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</si>
  <si>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</si>
  <si>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</si>
  <si>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</si>
  <si>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</si>
  <si>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</si>
  <si>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</si>
  <si>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</si>
  <si>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</si>
  <si>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</si>
  <si>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</si>
  <si>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</si>
  <si>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</si>
  <si>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</si>
  <si>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</si>
  <si>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</si>
  <si>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</si>
  <si>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</si>
  <si>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</si>
  <si>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</si>
  <si>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</si>
  <si>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</si>
  <si>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</si>
  <si>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</si>
  <si>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</si>
  <si>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</si>
  <si>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08100L519F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</si>
  <si>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</si>
  <si>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А.Э. Перепелица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</si>
  <si>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</si>
  <si>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0230075580</t>
  </si>
  <si>
    <t>Информация об исполнении дотаций, субсидий, субвенций и иных межбюджетных трансфертов, 
имеющих целевое назначение по состоянию на 01.01.2022 года</t>
  </si>
  <si>
    <t>Приложение к сведениям об исполнении бюджета  района
по состоянию на 01.01.2022</t>
  </si>
  <si>
    <t>Заместитель главы района по финансам и бюджетному устройству,
руководитель Финансового управления администрации Северо-Енисейского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</si>
</sst>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abSelected="1" topLeftCell="A34" zoomScale="90" zoomScaleNormal="90" workbookViewId="0">
      <selection activeCell="A68" sqref="A68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6" t="s">
        <v>107</v>
      </c>
      <c r="C1" s="57"/>
      <c r="D1" s="57"/>
      <c r="E1" s="57"/>
    </row>
    <row r="2" spans="1:14" x14ac:dyDescent="0.25">
      <c r="K2" s="8"/>
      <c r="L2" s="8"/>
      <c r="M2" s="8"/>
      <c r="N2" s="8"/>
    </row>
    <row r="3" spans="1:14" ht="12.75" customHeight="1" x14ac:dyDescent="0.25">
      <c r="A3" s="58" t="s">
        <v>106</v>
      </c>
      <c r="B3" s="58"/>
      <c r="C3" s="58"/>
      <c r="D3" s="58"/>
      <c r="E3" s="58"/>
      <c r="K3" s="8"/>
      <c r="L3" s="9"/>
      <c r="M3" s="9"/>
      <c r="N3" s="8"/>
    </row>
    <row r="4" spans="1:14" x14ac:dyDescent="0.25">
      <c r="A4" s="58"/>
      <c r="B4" s="58"/>
      <c r="C4" s="58"/>
      <c r="D4" s="58"/>
      <c r="E4" s="58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5" t="s">
        <v>26</v>
      </c>
      <c r="B7" s="55"/>
      <c r="C7" s="25">
        <f>C8+C34+C61</f>
        <v>501723.40000000008</v>
      </c>
      <c r="D7" s="25">
        <f>D8+D34+D61</f>
        <v>488349.7</v>
      </c>
      <c r="E7" s="14">
        <f>D7/C7*100</f>
        <v>97.334447625922962</v>
      </c>
      <c r="F7" s="17"/>
      <c r="G7" s="17">
        <f>C7</f>
        <v>501723.40000000008</v>
      </c>
      <c r="H7" s="17">
        <f>D7</f>
        <v>488349.7</v>
      </c>
      <c r="K7" s="8"/>
      <c r="L7" s="10"/>
      <c r="M7" s="10"/>
      <c r="N7" s="8"/>
    </row>
    <row r="8" spans="1:14" ht="15" customHeight="1" x14ac:dyDescent="0.25">
      <c r="A8" s="52" t="s">
        <v>11</v>
      </c>
      <c r="B8" s="52"/>
      <c r="C8" s="25">
        <f>C10+C21+C26+C30</f>
        <v>100635.29999999999</v>
      </c>
      <c r="D8" s="25">
        <f>D10+D21+D26+D30</f>
        <v>93677</v>
      </c>
      <c r="E8" s="14">
        <f t="shared" ref="E8:E32" si="0">D8/C8*100</f>
        <v>93.085627011595349</v>
      </c>
      <c r="F8" s="17"/>
      <c r="G8" s="17">
        <f>C10+C36</f>
        <v>193974.2</v>
      </c>
      <c r="H8" s="17">
        <f>D10+D36</f>
        <v>188146.2</v>
      </c>
      <c r="K8" s="8"/>
      <c r="L8" s="10"/>
      <c r="M8" s="10"/>
      <c r="N8" s="8"/>
    </row>
    <row r="9" spans="1:14" s="4" customFormat="1" ht="15.75" x14ac:dyDescent="0.25">
      <c r="A9" s="59" t="s">
        <v>22</v>
      </c>
      <c r="B9" s="60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52" t="s">
        <v>35</v>
      </c>
      <c r="B10" s="52"/>
      <c r="C10" s="28">
        <f>SUM(C11:C20)</f>
        <v>81126.799999999988</v>
      </c>
      <c r="D10" s="28">
        <f>SUM(D11:D20)</f>
        <v>76135.899999999994</v>
      </c>
      <c r="E10" s="14">
        <f>D10/C10*100</f>
        <v>93.848025559987576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44" t="s">
        <v>92</v>
      </c>
      <c r="B11" s="42" t="s">
        <v>91</v>
      </c>
      <c r="C11" s="30">
        <v>730</v>
      </c>
      <c r="D11" s="30">
        <v>730</v>
      </c>
      <c r="E11" s="16">
        <f t="shared" ref="E11:E12" si="1">D11/C11*100</f>
        <v>100</v>
      </c>
      <c r="F11" s="17"/>
      <c r="G11" s="17"/>
      <c r="H11" s="17"/>
      <c r="K11" s="8"/>
      <c r="L11" s="10"/>
      <c r="M11" s="10"/>
      <c r="N11" s="8"/>
    </row>
    <row r="12" spans="1:14" ht="63" x14ac:dyDescent="0.25">
      <c r="A12" s="44" t="s">
        <v>99</v>
      </c>
      <c r="B12" s="43" t="s">
        <v>98</v>
      </c>
      <c r="C12" s="30">
        <v>215.1</v>
      </c>
      <c r="D12" s="30">
        <v>215.1</v>
      </c>
      <c r="E12" s="16">
        <f t="shared" si="1"/>
        <v>100</v>
      </c>
      <c r="F12" s="17"/>
      <c r="G12" s="17"/>
      <c r="H12" s="17"/>
      <c r="K12" s="8"/>
      <c r="L12" s="10"/>
      <c r="M12" s="10"/>
      <c r="N12" s="8"/>
    </row>
    <row r="13" spans="1:14" ht="78.75" x14ac:dyDescent="0.25">
      <c r="A13" s="13" t="s">
        <v>63</v>
      </c>
      <c r="B13" s="37" t="s">
        <v>64</v>
      </c>
      <c r="C13" s="27">
        <v>360</v>
      </c>
      <c r="D13" s="27">
        <v>360</v>
      </c>
      <c r="E13" s="16">
        <f t="shared" si="0"/>
        <v>100</v>
      </c>
      <c r="F13" s="2"/>
      <c r="G13" s="3"/>
    </row>
    <row r="14" spans="1:14" ht="63" x14ac:dyDescent="0.25">
      <c r="A14" s="13" t="s">
        <v>23</v>
      </c>
      <c r="B14" s="37" t="s">
        <v>27</v>
      </c>
      <c r="C14" s="27">
        <v>1382.4</v>
      </c>
      <c r="D14" s="27">
        <v>1382.4</v>
      </c>
      <c r="E14" s="16">
        <f t="shared" si="0"/>
        <v>100</v>
      </c>
      <c r="F14" s="2"/>
      <c r="G14" s="3"/>
    </row>
    <row r="15" spans="1:14" ht="52.5" customHeight="1" x14ac:dyDescent="0.25">
      <c r="A15" s="13" t="s">
        <v>28</v>
      </c>
      <c r="B15" s="37" t="s">
        <v>24</v>
      </c>
      <c r="C15" s="27">
        <v>20488.3</v>
      </c>
      <c r="D15" s="27">
        <v>20488.3</v>
      </c>
      <c r="E15" s="16">
        <f t="shared" si="0"/>
        <v>100</v>
      </c>
      <c r="F15" s="2"/>
      <c r="G15" s="3"/>
    </row>
    <row r="16" spans="1:14" ht="63" x14ac:dyDescent="0.25">
      <c r="A16" s="13" t="s">
        <v>42</v>
      </c>
      <c r="B16" s="37" t="s">
        <v>43</v>
      </c>
      <c r="C16" s="27">
        <v>10206.1</v>
      </c>
      <c r="D16" s="27">
        <v>9685.2000000000007</v>
      </c>
      <c r="E16" s="16">
        <f t="shared" si="0"/>
        <v>94.896189533710242</v>
      </c>
      <c r="F16" s="2"/>
      <c r="G16" s="3"/>
    </row>
    <row r="17" spans="1:8" ht="66" customHeight="1" x14ac:dyDescent="0.25">
      <c r="A17" s="13" t="s">
        <v>65</v>
      </c>
      <c r="B17" s="37" t="s">
        <v>66</v>
      </c>
      <c r="C17" s="27">
        <v>379.2</v>
      </c>
      <c r="D17" s="27">
        <v>379.2</v>
      </c>
      <c r="E17" s="16">
        <f t="shared" si="0"/>
        <v>100</v>
      </c>
      <c r="F17" s="2"/>
      <c r="G17" s="3"/>
    </row>
    <row r="18" spans="1:8" ht="63" x14ac:dyDescent="0.25">
      <c r="A18" s="13" t="s">
        <v>45</v>
      </c>
      <c r="B18" s="37" t="s">
        <v>44</v>
      </c>
      <c r="C18" s="27">
        <v>3487.7</v>
      </c>
      <c r="D18" s="27">
        <v>3487.7</v>
      </c>
      <c r="E18" s="16">
        <f t="shared" si="0"/>
        <v>100</v>
      </c>
      <c r="F18" s="2"/>
      <c r="G18" s="3"/>
    </row>
    <row r="19" spans="1:8" ht="84" customHeight="1" x14ac:dyDescent="0.25">
      <c r="A19" s="13">
        <v>2220077420</v>
      </c>
      <c r="B19" s="41" t="s">
        <v>90</v>
      </c>
      <c r="C19" s="27">
        <v>42000</v>
      </c>
      <c r="D19" s="27">
        <v>38260</v>
      </c>
      <c r="E19" s="16">
        <f t="shared" si="0"/>
        <v>91.095238095238102</v>
      </c>
      <c r="F19" s="2"/>
      <c r="G19" s="3"/>
    </row>
    <row r="20" spans="1:8" ht="80.25" customHeight="1" x14ac:dyDescent="0.25">
      <c r="A20" s="13">
        <v>2220077410</v>
      </c>
      <c r="B20" s="42" t="s">
        <v>97</v>
      </c>
      <c r="C20" s="27">
        <v>1878</v>
      </c>
      <c r="D20" s="27">
        <v>1148</v>
      </c>
      <c r="E20" s="16">
        <f t="shared" si="0"/>
        <v>61.128860489882854</v>
      </c>
      <c r="F20" s="2"/>
      <c r="G20" s="3"/>
    </row>
    <row r="21" spans="1:8" ht="15.75" x14ac:dyDescent="0.25">
      <c r="A21" s="52" t="s">
        <v>36</v>
      </c>
      <c r="B21" s="52"/>
      <c r="C21" s="28">
        <f>SUM(C22:C25)</f>
        <v>18029.400000000001</v>
      </c>
      <c r="D21" s="28">
        <f>SUM(D22:D25)</f>
        <v>16071.1</v>
      </c>
      <c r="E21" s="14">
        <f t="shared" si="0"/>
        <v>89.138296338203148</v>
      </c>
      <c r="F21" s="24">
        <f>C21+C51+C63</f>
        <v>306270.10000000009</v>
      </c>
      <c r="G21" s="24">
        <f>D21+D51+D63</f>
        <v>298733.5</v>
      </c>
      <c r="H21" s="24"/>
    </row>
    <row r="22" spans="1:8" ht="78.75" x14ac:dyDescent="0.25">
      <c r="A22" s="13" t="s">
        <v>71</v>
      </c>
      <c r="B22" s="37" t="s">
        <v>72</v>
      </c>
      <c r="C22" s="27">
        <v>3240</v>
      </c>
      <c r="D22" s="27">
        <v>3240</v>
      </c>
      <c r="E22" s="16">
        <f t="shared" si="0"/>
        <v>100</v>
      </c>
      <c r="F22" s="24"/>
      <c r="G22" s="24"/>
      <c r="H22" s="17"/>
    </row>
    <row r="23" spans="1:8" ht="63" x14ac:dyDescent="0.25">
      <c r="A23" s="13" t="s">
        <v>73</v>
      </c>
      <c r="B23" s="37" t="s">
        <v>74</v>
      </c>
      <c r="C23" s="27">
        <v>200</v>
      </c>
      <c r="D23" s="27">
        <v>200</v>
      </c>
      <c r="E23" s="16">
        <f t="shared" si="0"/>
        <v>100</v>
      </c>
      <c r="F23" s="2"/>
    </row>
    <row r="24" spans="1:8" ht="78.75" x14ac:dyDescent="0.25">
      <c r="A24" s="13" t="s">
        <v>75</v>
      </c>
      <c r="B24" s="37" t="s">
        <v>76</v>
      </c>
      <c r="C24" s="27">
        <v>5298.8</v>
      </c>
      <c r="D24" s="27">
        <v>5190</v>
      </c>
      <c r="E24" s="16">
        <f t="shared" si="0"/>
        <v>97.946704914320222</v>
      </c>
      <c r="F24" s="2"/>
    </row>
    <row r="25" spans="1:8" ht="96.75" customHeight="1" x14ac:dyDescent="0.25">
      <c r="A25" s="34" t="s">
        <v>81</v>
      </c>
      <c r="B25" s="37" t="s">
        <v>80</v>
      </c>
      <c r="C25" s="27">
        <v>9290.6</v>
      </c>
      <c r="D25" s="27">
        <v>7441.1</v>
      </c>
      <c r="E25" s="16">
        <f t="shared" si="0"/>
        <v>80.092781951650068</v>
      </c>
      <c r="F25" s="2"/>
    </row>
    <row r="26" spans="1:8" ht="15.75" x14ac:dyDescent="0.25">
      <c r="A26" s="52" t="s">
        <v>38</v>
      </c>
      <c r="B26" s="52"/>
      <c r="C26" s="28">
        <f>SUM(C27:C29)</f>
        <v>448.1</v>
      </c>
      <c r="D26" s="28">
        <f>SUM(D27:D29)</f>
        <v>448.1</v>
      </c>
      <c r="E26" s="14">
        <f>D26/C26*100</f>
        <v>100</v>
      </c>
      <c r="F26" s="24">
        <f>C26</f>
        <v>448.1</v>
      </c>
      <c r="G26" s="24">
        <f>D26</f>
        <v>448.1</v>
      </c>
      <c r="H26" s="24"/>
    </row>
    <row r="27" spans="1:8" ht="63" x14ac:dyDescent="0.25">
      <c r="A27" s="13" t="s">
        <v>46</v>
      </c>
      <c r="B27" s="37" t="s">
        <v>41</v>
      </c>
      <c r="C27" s="27">
        <v>112.4</v>
      </c>
      <c r="D27" s="27">
        <v>112.4</v>
      </c>
      <c r="E27" s="16">
        <f t="shared" si="0"/>
        <v>100</v>
      </c>
      <c r="F27" s="19"/>
    </row>
    <row r="28" spans="1:8" ht="47.25" x14ac:dyDescent="0.25">
      <c r="A28" s="13" t="s">
        <v>101</v>
      </c>
      <c r="B28" s="47" t="s">
        <v>100</v>
      </c>
      <c r="C28" s="27">
        <v>46.4</v>
      </c>
      <c r="D28" s="27">
        <v>46.4</v>
      </c>
      <c r="E28" s="16">
        <f t="shared" si="0"/>
        <v>100</v>
      </c>
      <c r="F28" s="19"/>
    </row>
    <row r="29" spans="1:8" ht="63" x14ac:dyDescent="0.25">
      <c r="A29" s="13" t="s">
        <v>89</v>
      </c>
      <c r="B29" s="40" t="s">
        <v>88</v>
      </c>
      <c r="C29" s="27">
        <v>289.3</v>
      </c>
      <c r="D29" s="27">
        <v>289.3</v>
      </c>
      <c r="E29" s="16">
        <f t="shared" si="0"/>
        <v>100</v>
      </c>
      <c r="F29" s="19"/>
    </row>
    <row r="30" spans="1:8" ht="15.75" x14ac:dyDescent="0.25">
      <c r="A30" s="52" t="s">
        <v>37</v>
      </c>
      <c r="B30" s="52"/>
      <c r="C30" s="29">
        <f>SUM(C31:C33)</f>
        <v>1031</v>
      </c>
      <c r="D30" s="29">
        <f>SUM(D31:D33)</f>
        <v>1021.9000000000001</v>
      </c>
      <c r="E30" s="14">
        <f t="shared" si="0"/>
        <v>99.117361784675083</v>
      </c>
      <c r="F30" s="23"/>
      <c r="G30" s="26"/>
      <c r="H30" s="26"/>
    </row>
    <row r="31" spans="1:8" ht="47.25" x14ac:dyDescent="0.25">
      <c r="A31" s="45" t="s">
        <v>95</v>
      </c>
      <c r="B31" s="46" t="s">
        <v>93</v>
      </c>
      <c r="C31" s="27">
        <v>500</v>
      </c>
      <c r="D31" s="27">
        <v>500</v>
      </c>
      <c r="E31" s="16">
        <f t="shared" si="0"/>
        <v>100</v>
      </c>
      <c r="F31" s="23"/>
      <c r="G31" s="26"/>
      <c r="H31" s="26"/>
    </row>
    <row r="32" spans="1:8" ht="84.75" customHeight="1" x14ac:dyDescent="0.25">
      <c r="A32" s="45" t="s">
        <v>96</v>
      </c>
      <c r="B32" s="46" t="s">
        <v>94</v>
      </c>
      <c r="C32" s="27">
        <v>285.7</v>
      </c>
      <c r="D32" s="27">
        <v>276.60000000000002</v>
      </c>
      <c r="E32" s="16">
        <f t="shared" si="0"/>
        <v>96.814840742037106</v>
      </c>
      <c r="F32" s="23"/>
      <c r="G32" s="26"/>
      <c r="H32" s="26"/>
    </row>
    <row r="33" spans="1:8" ht="47.25" x14ac:dyDescent="0.25">
      <c r="A33" s="13" t="s">
        <v>12</v>
      </c>
      <c r="B33" s="42" t="s">
        <v>25</v>
      </c>
      <c r="C33" s="27">
        <v>245.3</v>
      </c>
      <c r="D33" s="27">
        <v>245.3</v>
      </c>
      <c r="E33" s="16">
        <f t="shared" ref="E33:E64" si="2">D33/C33*100</f>
        <v>100</v>
      </c>
      <c r="F33" s="2"/>
    </row>
    <row r="34" spans="1:8" ht="15.75" x14ac:dyDescent="0.25">
      <c r="A34" s="52" t="s">
        <v>13</v>
      </c>
      <c r="B34" s="52"/>
      <c r="C34" s="28">
        <f>C36+C51</f>
        <v>385213.90000000008</v>
      </c>
      <c r="D34" s="28">
        <f>D36+D51</f>
        <v>379634.4</v>
      </c>
      <c r="E34" s="14">
        <f t="shared" si="2"/>
        <v>98.551583938170438</v>
      </c>
      <c r="F34" s="6"/>
    </row>
    <row r="35" spans="1:8" ht="15.75" x14ac:dyDescent="0.25">
      <c r="A35" s="53" t="s">
        <v>39</v>
      </c>
      <c r="B35" s="53"/>
      <c r="C35" s="30"/>
      <c r="D35" s="30"/>
      <c r="E35" s="16"/>
      <c r="F35" s="2"/>
      <c r="G35" s="3"/>
    </row>
    <row r="36" spans="1:8" ht="15.75" x14ac:dyDescent="0.25">
      <c r="A36" s="52" t="s">
        <v>35</v>
      </c>
      <c r="B36" s="52"/>
      <c r="C36" s="28">
        <f>SUM(C37:C50)</f>
        <v>112847.40000000001</v>
      </c>
      <c r="D36" s="28">
        <f>SUM(D37:D50)</f>
        <v>112010.30000000002</v>
      </c>
      <c r="E36" s="14">
        <f t="shared" si="2"/>
        <v>99.258201784002125</v>
      </c>
      <c r="F36" s="22"/>
      <c r="G36" s="22"/>
      <c r="H36" s="18"/>
    </row>
    <row r="37" spans="1:8" ht="110.25" x14ac:dyDescent="0.25">
      <c r="A37" s="38" t="s">
        <v>47</v>
      </c>
      <c r="B37" s="39" t="s">
        <v>48</v>
      </c>
      <c r="C37" s="27">
        <v>5674.7</v>
      </c>
      <c r="D37" s="27">
        <v>5674.7</v>
      </c>
      <c r="E37" s="16">
        <f t="shared" si="2"/>
        <v>100</v>
      </c>
      <c r="F37" s="2"/>
    </row>
    <row r="38" spans="1:8" ht="78.75" x14ac:dyDescent="0.25">
      <c r="A38" s="38" t="s">
        <v>5</v>
      </c>
      <c r="B38" s="39" t="s">
        <v>49</v>
      </c>
      <c r="C38" s="27">
        <v>101051.1</v>
      </c>
      <c r="D38" s="27">
        <v>101031.8</v>
      </c>
      <c r="E38" s="16">
        <f t="shared" si="2"/>
        <v>99.980900752193691</v>
      </c>
    </row>
    <row r="39" spans="1:8" ht="78.75" x14ac:dyDescent="0.25">
      <c r="A39" s="13" t="s">
        <v>6</v>
      </c>
      <c r="B39" s="37" t="s">
        <v>77</v>
      </c>
      <c r="C39" s="27">
        <v>1213</v>
      </c>
      <c r="D39" s="27">
        <v>1213</v>
      </c>
      <c r="E39" s="16">
        <f t="shared" si="2"/>
        <v>100</v>
      </c>
    </row>
    <row r="40" spans="1:8" ht="81" customHeight="1" x14ac:dyDescent="0.25">
      <c r="A40" s="13" t="s">
        <v>83</v>
      </c>
      <c r="B40" s="37" t="s">
        <v>82</v>
      </c>
      <c r="C40" s="27">
        <v>104.1</v>
      </c>
      <c r="D40" s="27">
        <v>90</v>
      </c>
      <c r="E40" s="16">
        <f t="shared" si="2"/>
        <v>86.45533141210376</v>
      </c>
    </row>
    <row r="41" spans="1:8" ht="63" x14ac:dyDescent="0.25">
      <c r="A41" s="13" t="s">
        <v>67</v>
      </c>
      <c r="B41" s="37" t="s">
        <v>54</v>
      </c>
      <c r="C41" s="27">
        <v>1042.5</v>
      </c>
      <c r="D41" s="27">
        <v>1041.5999999999999</v>
      </c>
      <c r="E41" s="16">
        <f t="shared" si="2"/>
        <v>99.913669064748191</v>
      </c>
    </row>
    <row r="42" spans="1:8" ht="82.5" customHeight="1" x14ac:dyDescent="0.25">
      <c r="A42" s="13" t="s">
        <v>68</v>
      </c>
      <c r="B42" s="37" t="s">
        <v>69</v>
      </c>
      <c r="C42" s="27">
        <v>1182.8</v>
      </c>
      <c r="D42" s="27">
        <v>951.2</v>
      </c>
      <c r="E42" s="16">
        <f t="shared" si="2"/>
        <v>80.419343929658453</v>
      </c>
    </row>
    <row r="43" spans="1:8" ht="47.25" customHeight="1" x14ac:dyDescent="0.25">
      <c r="A43" s="13" t="s">
        <v>7</v>
      </c>
      <c r="B43" s="37" t="s">
        <v>30</v>
      </c>
      <c r="C43" s="27">
        <v>578.29999999999995</v>
      </c>
      <c r="D43" s="27">
        <v>529.9</v>
      </c>
      <c r="E43" s="16">
        <f>D43/C43*100</f>
        <v>91.63064153553519</v>
      </c>
    </row>
    <row r="44" spans="1:8" ht="46.5" customHeight="1" x14ac:dyDescent="0.25">
      <c r="A44" s="13" t="s">
        <v>31</v>
      </c>
      <c r="B44" s="37" t="s">
        <v>50</v>
      </c>
      <c r="C44" s="27">
        <v>8.4</v>
      </c>
      <c r="D44" s="27">
        <v>8.4</v>
      </c>
      <c r="E44" s="16">
        <f>D44/C44*100</f>
        <v>100</v>
      </c>
    </row>
    <row r="45" spans="1:8" ht="62.25" customHeight="1" x14ac:dyDescent="0.25">
      <c r="A45" s="13">
        <v>9170054690</v>
      </c>
      <c r="B45" s="37" t="s">
        <v>84</v>
      </c>
      <c r="C45" s="27">
        <v>241.6</v>
      </c>
      <c r="D45" s="27">
        <v>122.6</v>
      </c>
      <c r="E45" s="16">
        <f>D45/C45*100</f>
        <v>50.745033112582782</v>
      </c>
    </row>
    <row r="46" spans="1:8" ht="78.75" x14ac:dyDescent="0.25">
      <c r="A46" s="13" t="s">
        <v>8</v>
      </c>
      <c r="B46" s="37" t="s">
        <v>70</v>
      </c>
      <c r="C46" s="27">
        <v>39.700000000000003</v>
      </c>
      <c r="D46" s="27">
        <v>36.6</v>
      </c>
      <c r="E46" s="16">
        <f t="shared" si="2"/>
        <v>92.191435768261968</v>
      </c>
    </row>
    <row r="47" spans="1:8" ht="94.5" x14ac:dyDescent="0.25">
      <c r="A47" s="13" t="s">
        <v>9</v>
      </c>
      <c r="B47" s="37" t="s">
        <v>51</v>
      </c>
      <c r="C47" s="27">
        <v>1049.3</v>
      </c>
      <c r="D47" s="27">
        <v>717.1</v>
      </c>
      <c r="E47" s="16">
        <f t="shared" si="2"/>
        <v>68.34079862765654</v>
      </c>
    </row>
    <row r="48" spans="1:8" ht="47.25" x14ac:dyDescent="0.25">
      <c r="A48" s="13" t="s">
        <v>10</v>
      </c>
      <c r="B48" s="37" t="s">
        <v>52</v>
      </c>
      <c r="C48" s="27">
        <v>126.7</v>
      </c>
      <c r="D48" s="27">
        <v>119.5</v>
      </c>
      <c r="E48" s="16">
        <f t="shared" si="2"/>
        <v>94.317284925019734</v>
      </c>
    </row>
    <row r="49" spans="1:7" ht="63" x14ac:dyDescent="0.25">
      <c r="A49" s="13" t="s">
        <v>32</v>
      </c>
      <c r="B49" s="37" t="s">
        <v>53</v>
      </c>
      <c r="C49" s="27">
        <v>532.70000000000005</v>
      </c>
      <c r="D49" s="27">
        <v>473.6</v>
      </c>
      <c r="E49" s="16">
        <f>D49/C49*100</f>
        <v>88.905575370752771</v>
      </c>
    </row>
    <row r="50" spans="1:7" ht="110.25" x14ac:dyDescent="0.25">
      <c r="A50" s="13">
        <v>9170078460</v>
      </c>
      <c r="B50" s="47" t="s">
        <v>102</v>
      </c>
      <c r="C50" s="27">
        <v>2.5</v>
      </c>
      <c r="D50" s="27">
        <v>0.3</v>
      </c>
      <c r="E50" s="16">
        <f>D50/C50*100</f>
        <v>12</v>
      </c>
    </row>
    <row r="51" spans="1:7" ht="15.75" x14ac:dyDescent="0.25">
      <c r="A51" s="52" t="s">
        <v>36</v>
      </c>
      <c r="B51" s="52"/>
      <c r="C51" s="31">
        <f>SUM(C52:C60)</f>
        <v>272366.50000000006</v>
      </c>
      <c r="D51" s="31">
        <f>SUM(D52:D60)</f>
        <v>267624.10000000003</v>
      </c>
      <c r="E51" s="14">
        <f t="shared" si="2"/>
        <v>98.258816704697523</v>
      </c>
      <c r="G51" s="26"/>
    </row>
    <row r="52" spans="1:7" ht="87" customHeight="1" x14ac:dyDescent="0.25">
      <c r="A52" s="13" t="s">
        <v>14</v>
      </c>
      <c r="B52" s="37" t="s">
        <v>55</v>
      </c>
      <c r="C52" s="27">
        <v>6613.1</v>
      </c>
      <c r="D52" s="27">
        <v>6096.2</v>
      </c>
      <c r="E52" s="16">
        <f t="shared" si="2"/>
        <v>92.183695997338617</v>
      </c>
    </row>
    <row r="53" spans="1:7" ht="65.25" customHeight="1" x14ac:dyDescent="0.25">
      <c r="A53" s="34" t="s">
        <v>86</v>
      </c>
      <c r="B53" s="37" t="s">
        <v>85</v>
      </c>
      <c r="C53" s="27">
        <v>2640.4</v>
      </c>
      <c r="D53" s="27">
        <v>2640.3</v>
      </c>
      <c r="E53" s="16">
        <f t="shared" si="2"/>
        <v>99.996212695046211</v>
      </c>
    </row>
    <row r="54" spans="1:7" ht="138.75" customHeight="1" x14ac:dyDescent="0.25">
      <c r="A54" s="13" t="s">
        <v>15</v>
      </c>
      <c r="B54" s="37" t="s">
        <v>56</v>
      </c>
      <c r="C54" s="27">
        <v>37913.9</v>
      </c>
      <c r="D54" s="27">
        <v>37197.4</v>
      </c>
      <c r="E54" s="16">
        <f t="shared" si="2"/>
        <v>98.110191776630742</v>
      </c>
    </row>
    <row r="55" spans="1:7" ht="142.5" customHeight="1" x14ac:dyDescent="0.25">
      <c r="A55" s="13" t="s">
        <v>16</v>
      </c>
      <c r="B55" s="37" t="s">
        <v>57</v>
      </c>
      <c r="C55" s="27">
        <v>32941.4</v>
      </c>
      <c r="D55" s="27">
        <v>31179.4</v>
      </c>
      <c r="E55" s="16">
        <f t="shared" si="2"/>
        <v>94.651107724626158</v>
      </c>
    </row>
    <row r="56" spans="1:7" ht="115.5" customHeight="1" x14ac:dyDescent="0.25">
      <c r="A56" s="13" t="s">
        <v>17</v>
      </c>
      <c r="B56" s="37" t="s">
        <v>58</v>
      </c>
      <c r="C56" s="27">
        <v>31.7</v>
      </c>
      <c r="D56" s="27">
        <v>30</v>
      </c>
      <c r="E56" s="16">
        <f t="shared" si="2"/>
        <v>94.637223974763401</v>
      </c>
    </row>
    <row r="57" spans="1:7" ht="78.75" x14ac:dyDescent="0.25">
      <c r="A57" s="13" t="s">
        <v>18</v>
      </c>
      <c r="B57" s="37" t="s">
        <v>59</v>
      </c>
      <c r="C57" s="27">
        <v>1061.0999999999999</v>
      </c>
      <c r="D57" s="27">
        <v>869.8</v>
      </c>
      <c r="E57" s="16">
        <f t="shared" si="2"/>
        <v>81.971538968994437</v>
      </c>
    </row>
    <row r="58" spans="1:7" ht="145.5" customHeight="1" x14ac:dyDescent="0.25">
      <c r="A58" s="13" t="s">
        <v>19</v>
      </c>
      <c r="B58" s="37" t="s">
        <v>60</v>
      </c>
      <c r="C58" s="27">
        <v>136519.70000000001</v>
      </c>
      <c r="D58" s="27">
        <v>135217.4</v>
      </c>
      <c r="E58" s="16">
        <f t="shared" si="2"/>
        <v>99.046071739096988</v>
      </c>
    </row>
    <row r="59" spans="1:7" ht="143.25" customHeight="1" x14ac:dyDescent="0.25">
      <c r="A59" s="13" t="s">
        <v>20</v>
      </c>
      <c r="B59" s="37" t="s">
        <v>61</v>
      </c>
      <c r="C59" s="27">
        <v>51644.800000000003</v>
      </c>
      <c r="D59" s="27">
        <v>51633.9</v>
      </c>
      <c r="E59" s="16">
        <f t="shared" si="2"/>
        <v>99.978894293326732</v>
      </c>
    </row>
    <row r="60" spans="1:7" ht="78.75" x14ac:dyDescent="0.25">
      <c r="A60" s="13" t="s">
        <v>21</v>
      </c>
      <c r="B60" s="37" t="s">
        <v>62</v>
      </c>
      <c r="C60" s="27">
        <v>3000.4</v>
      </c>
      <c r="D60" s="27">
        <v>2759.7</v>
      </c>
      <c r="E60" s="16">
        <f t="shared" si="2"/>
        <v>91.977736301826411</v>
      </c>
    </row>
    <row r="61" spans="1:7" ht="15.75" x14ac:dyDescent="0.25">
      <c r="A61" s="52" t="s">
        <v>33</v>
      </c>
      <c r="B61" s="52"/>
      <c r="C61" s="29">
        <f>C63</f>
        <v>15874.2</v>
      </c>
      <c r="D61" s="29">
        <f>D63</f>
        <v>15038.3</v>
      </c>
      <c r="E61" s="14">
        <f t="shared" si="2"/>
        <v>94.734222826977103</v>
      </c>
    </row>
    <row r="62" spans="1:7" ht="15.75" x14ac:dyDescent="0.25">
      <c r="A62" s="53" t="s">
        <v>40</v>
      </c>
      <c r="B62" s="53"/>
      <c r="C62" s="27"/>
      <c r="D62" s="27"/>
      <c r="E62" s="16"/>
    </row>
    <row r="63" spans="1:7" ht="27" customHeight="1" x14ac:dyDescent="0.25">
      <c r="A63" s="52" t="s">
        <v>36</v>
      </c>
      <c r="B63" s="52"/>
      <c r="C63" s="29">
        <f>C65+C64</f>
        <v>15874.2</v>
      </c>
      <c r="D63" s="29">
        <f>D65+D64</f>
        <v>15038.3</v>
      </c>
      <c r="E63" s="14">
        <f t="shared" si="2"/>
        <v>94.734222826977103</v>
      </c>
    </row>
    <row r="64" spans="1:7" ht="77.25" customHeight="1" x14ac:dyDescent="0.25">
      <c r="A64" s="44" t="s">
        <v>105</v>
      </c>
      <c r="B64" s="48" t="s">
        <v>104</v>
      </c>
      <c r="C64" s="27">
        <v>130.19999999999999</v>
      </c>
      <c r="D64" s="27">
        <v>0</v>
      </c>
      <c r="E64" s="16">
        <f t="shared" si="2"/>
        <v>0</v>
      </c>
    </row>
    <row r="65" spans="1:6" ht="66" customHeight="1" x14ac:dyDescent="0.25">
      <c r="A65" s="34" t="s">
        <v>87</v>
      </c>
      <c r="B65" s="37" t="s">
        <v>78</v>
      </c>
      <c r="C65" s="27">
        <v>15744</v>
      </c>
      <c r="D65" s="27">
        <v>15038.3</v>
      </c>
      <c r="E65" s="16">
        <f>D65/C65*100</f>
        <v>95.517657520325201</v>
      </c>
    </row>
    <row r="66" spans="1:6" ht="27" customHeight="1" x14ac:dyDescent="0.25">
      <c r="A66" s="33"/>
      <c r="B66" s="33"/>
      <c r="C66" s="20"/>
      <c r="D66" s="20"/>
      <c r="E66" s="15"/>
    </row>
    <row r="67" spans="1:6" s="32" customFormat="1" ht="30" customHeight="1" x14ac:dyDescent="0.25">
      <c r="A67" s="49" t="s">
        <v>108</v>
      </c>
      <c r="B67" s="54"/>
      <c r="C67" s="50" t="s">
        <v>103</v>
      </c>
      <c r="D67" s="50"/>
      <c r="E67" s="49"/>
      <c r="F67" s="49"/>
    </row>
    <row r="68" spans="1:6" ht="16.5" customHeight="1" x14ac:dyDescent="0.25">
      <c r="A68" s="5"/>
      <c r="B68" s="5"/>
      <c r="C68" s="20"/>
      <c r="D68" s="5"/>
      <c r="E68" s="5"/>
    </row>
    <row r="69" spans="1:6" ht="15.75" x14ac:dyDescent="0.25">
      <c r="A69" s="51" t="s">
        <v>79</v>
      </c>
      <c r="B69" s="51"/>
      <c r="C69" s="20"/>
      <c r="D69" s="20"/>
    </row>
    <row r="70" spans="1:6" ht="11.25" customHeight="1" x14ac:dyDescent="0.25">
      <c r="A70" s="7" t="s">
        <v>29</v>
      </c>
      <c r="B70" s="7"/>
      <c r="C70" s="20"/>
    </row>
    <row r="72" spans="1:6" x14ac:dyDescent="0.25">
      <c r="D72" s="21"/>
    </row>
  </sheetData>
  <mergeCells count="20">
    <mergeCell ref="B1:E1"/>
    <mergeCell ref="A3:E4"/>
    <mergeCell ref="A8:B8"/>
    <mergeCell ref="A9:B9"/>
    <mergeCell ref="A10:B10"/>
    <mergeCell ref="A21:B21"/>
    <mergeCell ref="A7:B7"/>
    <mergeCell ref="A26:B26"/>
    <mergeCell ref="A34:B34"/>
    <mergeCell ref="A35:B35"/>
    <mergeCell ref="A30:B30"/>
    <mergeCell ref="E67:F67"/>
    <mergeCell ref="C67:D67"/>
    <mergeCell ref="A69:B69"/>
    <mergeCell ref="A36:B36"/>
    <mergeCell ref="A51:B51"/>
    <mergeCell ref="A61:B61"/>
    <mergeCell ref="A62:B62"/>
    <mergeCell ref="A67:B67"/>
    <mergeCell ref="A63:B63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2022-01-26T07:37:07Z</dcterms:modified>
</cp:coreProperties>
</file>